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4" i="1" l="1"/>
  <c r="D23" i="1" s="1"/>
  <c r="E24" i="1"/>
  <c r="E26" i="1" s="1"/>
  <c r="C8" i="1"/>
  <c r="D10" i="1" l="1"/>
  <c r="D14" i="1"/>
  <c r="D18" i="1"/>
  <c r="D20" i="1"/>
  <c r="C26" i="1"/>
  <c r="D22" i="1"/>
  <c r="D12" i="1"/>
  <c r="D16" i="1"/>
  <c r="D21" i="1"/>
  <c r="D13" i="1"/>
  <c r="D17" i="1"/>
  <c r="D11" i="1"/>
  <c r="D15" i="1"/>
  <c r="D19" i="1"/>
  <c r="D24" i="1" l="1"/>
</calcChain>
</file>

<file path=xl/sharedStrings.xml><?xml version="1.0" encoding="utf-8"?>
<sst xmlns="http://schemas.openxmlformats.org/spreadsheetml/2006/main" count="28" uniqueCount="26">
  <si>
    <t>СМЕТА</t>
  </si>
  <si>
    <t>№ п/п</t>
  </si>
  <si>
    <t>Наименование доходов/расходов</t>
  </si>
  <si>
    <t>Сумма</t>
  </si>
  <si>
    <t>Процент</t>
  </si>
  <si>
    <t>ИТОГО</t>
  </si>
  <si>
    <t xml:space="preserve">Заработная плата </t>
  </si>
  <si>
    <t>Отчисления в Москву</t>
  </si>
  <si>
    <t>Командировочные расходы</t>
  </si>
  <si>
    <t>Налоги на заработную плату (взносы 30,2%)</t>
  </si>
  <si>
    <t>Учеба профактива (выездной семинар)</t>
  </si>
  <si>
    <t>Хозяйственные расходы (канцтовары, моющие средства, расходный материал)</t>
  </si>
  <si>
    <t>Услуги банка по обслуживанию</t>
  </si>
  <si>
    <t>Информационное обеспечение (обновление программ  1С:Бухгалтерия, ZOOM, интернет-отчетность)</t>
  </si>
  <si>
    <t>Подписка на газеты и журналы</t>
  </si>
  <si>
    <t>Расходы на проведение советов</t>
  </si>
  <si>
    <t>Спортивные мероприятия</t>
  </si>
  <si>
    <t>Содержание и обслуживание сайта</t>
  </si>
  <si>
    <t>Прочие непредвиденные расходы</t>
  </si>
  <si>
    <t>ИТОГО расходов в 2023 году</t>
  </si>
  <si>
    <t>доходов и расходов исполкома на 2024 год</t>
  </si>
  <si>
    <t>Остаток неиспользованных средств из поступивших в 2023 году</t>
  </si>
  <si>
    <t>Предполагаемое поступление средств в 2024 году</t>
  </si>
  <si>
    <t>Остаток неиспользованных средств в 2024 году</t>
  </si>
  <si>
    <t>Исполнение сметы в 2024 году</t>
  </si>
  <si>
    <t>Покупка оргтехники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</si>
</sst>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р.&quot;"/>
    <numFmt numFmtId="165" formatCode="0.000%"/>
    <numFmt numFmtId="166" formatCode="0.0%"/>
    <numFmt numFmtId="167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164" fontId="2" fillId="0" borderId="6" xfId="1" applyNumberFormat="1" applyBorder="1"/>
    <xf numFmtId="0" fontId="2" fillId="0" borderId="6" xfId="1" applyBorder="1"/>
    <xf numFmtId="164" fontId="0" fillId="0" borderId="7" xfId="0" applyNumberFormat="1" applyBorder="1"/>
    <xf numFmtId="165" fontId="0" fillId="0" borderId="8" xfId="0" applyNumberFormat="1" applyBorder="1"/>
    <xf numFmtId="0" fontId="2" fillId="2" borderId="0" xfId="1" applyFill="1"/>
    <xf numFmtId="164" fontId="2" fillId="2" borderId="0" xfId="1" applyNumberFormat="1" applyFill="1"/>
    <xf numFmtId="0" fontId="2" fillId="2" borderId="11" xfId="1" applyFill="1" applyBorder="1"/>
    <xf numFmtId="164" fontId="2" fillId="2" borderId="0" xfId="1" applyNumberFormat="1" applyFill="1" applyBorder="1"/>
    <xf numFmtId="165" fontId="2" fillId="2" borderId="0" xfId="1" applyNumberFormat="1" applyFill="1" applyBorder="1"/>
    <xf numFmtId="9" fontId="2" fillId="0" borderId="6" xfId="1" applyNumberFormat="1" applyBorder="1"/>
    <xf numFmtId="9" fontId="2" fillId="2" borderId="11" xfId="1" applyNumberFormat="1" applyFill="1" applyBorder="1"/>
    <xf numFmtId="0" fontId="2" fillId="0" borderId="12" xfId="1" applyBorder="1"/>
    <xf numFmtId="0" fontId="4" fillId="0" borderId="12" xfId="1" applyFont="1" applyBorder="1" applyAlignment="1">
      <alignment horizontal="right"/>
    </xf>
    <xf numFmtId="164" fontId="4" fillId="0" borderId="12" xfId="1" applyNumberFormat="1" applyFont="1" applyBorder="1"/>
    <xf numFmtId="9" fontId="2" fillId="0" borderId="10" xfId="1" applyNumberFormat="1" applyBorder="1"/>
    <xf numFmtId="164" fontId="1" fillId="0" borderId="7" xfId="0" applyNumberFormat="1" applyFont="1" applyBorder="1"/>
    <xf numFmtId="0" fontId="2" fillId="0" borderId="0" xfId="1"/>
    <xf numFmtId="164" fontId="2" fillId="0" borderId="0" xfId="1" applyNumberFormat="1"/>
    <xf numFmtId="9" fontId="2" fillId="0" borderId="11" xfId="1" applyNumberFormat="1" applyBorder="1"/>
    <xf numFmtId="0" fontId="5" fillId="0" borderId="6" xfId="1" applyFont="1" applyBorder="1"/>
    <xf numFmtId="165" fontId="2" fillId="0" borderId="6" xfId="1" applyNumberFormat="1" applyBorder="1"/>
    <xf numFmtId="164" fontId="0" fillId="0" borderId="0" xfId="0" applyNumberFormat="1"/>
    <xf numFmtId="0" fontId="2" fillId="0" borderId="6" xfId="1" applyBorder="1" applyAlignment="1">
      <alignment wrapText="1"/>
    </xf>
    <xf numFmtId="164" fontId="0" fillId="0" borderId="10" xfId="0" applyNumberFormat="1" applyBorder="1"/>
    <xf numFmtId="0" fontId="4" fillId="0" borderId="12" xfId="1" applyFont="1" applyBorder="1" applyAlignment="1">
      <alignment horizontal="right" wrapText="1"/>
    </xf>
    <xf numFmtId="166" fontId="2" fillId="0" borderId="10" xfId="1" applyNumberFormat="1" applyBorder="1"/>
    <xf numFmtId="10" fontId="0" fillId="0" borderId="8" xfId="0" applyNumberFormat="1" applyBorder="1"/>
    <xf numFmtId="0" fontId="2" fillId="2" borderId="0" xfId="1" applyFill="1" applyBorder="1"/>
    <xf numFmtId="164" fontId="2" fillId="0" borderId="12" xfId="1" applyNumberFormat="1" applyBorder="1"/>
    <xf numFmtId="0" fontId="2" fillId="0" borderId="10" xfId="1" applyBorder="1"/>
    <xf numFmtId="0" fontId="0" fillId="0" borderId="8" xfId="0" applyBorder="1"/>
    <xf numFmtId="167" fontId="0" fillId="0" borderId="13" xfId="0" applyNumberFormat="1" applyBorder="1"/>
    <xf numFmtId="0" fontId="0" fillId="0" borderId="14" xfId="0" applyBorder="1"/>
    <xf numFmtId="0" fontId="2" fillId="0" borderId="12" xfId="1" applyBorder="1" applyAlignment="1">
      <alignment wrapText="1"/>
    </xf>
    <xf numFmtId="0" fontId="5" fillId="0" borderId="12" xfId="1" applyFont="1" applyBorder="1" applyAlignment="1">
      <alignment wrapText="1"/>
    </xf>
    <xf numFmtId="0" fontId="3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left" wrapText="1"/>
    </xf>
    <xf numFmtId="0" fontId="2" fillId="0" borderId="10" xfId="1" applyBorder="1" applyAlignment="1">
      <alignment horizontal="left" wrapText="1"/>
    </xf>
    <xf numFmtId="0" fontId="5" fillId="0" borderId="6" xfId="1" applyFont="1" applyBorder="1" applyAlignment="1">
      <alignment wrapText="1"/>
    </xf>
    <xf numFmtId="0" fontId="2" fillId="0" borderId="6" xfId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B24" sqref="B24"/>
    </sheetView>
  </sheetViews>
  <sheetFormatPr defaultRowHeight="14.4" x14ac:dyDescent="0.3"/>
  <cols>
    <col min="1" max="1" width="5.6640625" customWidth="1"/>
    <col min="2" max="2" width="55" customWidth="1"/>
    <col min="3" max="3" width="11.6640625" customWidth="1"/>
    <col min="5" max="5" width="12.88671875" customWidth="1"/>
  </cols>
  <sheetData>
    <row r="1" spans="1:7" ht="15.6" x14ac:dyDescent="0.3">
      <c r="A1" s="39" t="s">
        <v>0</v>
      </c>
      <c r="B1" s="39"/>
      <c r="C1" s="39"/>
      <c r="D1" s="39"/>
      <c r="E1" s="40" t="s">
        <v>24</v>
      </c>
      <c r="F1" s="41"/>
    </row>
    <row r="2" spans="1:7" ht="15.6" x14ac:dyDescent="0.3">
      <c r="A2" s="44" t="s">
        <v>20</v>
      </c>
      <c r="B2" s="44"/>
      <c r="C2" s="44"/>
      <c r="D2" s="44"/>
      <c r="E2" s="42"/>
      <c r="F2" s="43"/>
    </row>
    <row r="3" spans="1:7" ht="26.4" x14ac:dyDescent="0.3">
      <c r="A3" s="1" t="s">
        <v>1</v>
      </c>
      <c r="B3" s="1" t="s">
        <v>2</v>
      </c>
      <c r="C3" s="1" t="s">
        <v>3</v>
      </c>
      <c r="D3" s="1" t="s">
        <v>4</v>
      </c>
      <c r="E3" s="2" t="s">
        <v>3</v>
      </c>
      <c r="F3" s="3" t="s">
        <v>4</v>
      </c>
    </row>
    <row r="4" spans="1:7" ht="30.75" customHeight="1" x14ac:dyDescent="0.3">
      <c r="A4" s="45" t="s">
        <v>21</v>
      </c>
      <c r="B4" s="46"/>
      <c r="C4" s="4">
        <v>686113</v>
      </c>
      <c r="D4" s="5"/>
      <c r="E4" s="6"/>
      <c r="F4" s="7"/>
    </row>
    <row r="5" spans="1:7" x14ac:dyDescent="0.3">
      <c r="A5" s="8"/>
      <c r="B5" s="8"/>
      <c r="C5" s="9"/>
      <c r="D5" s="10"/>
      <c r="E5" s="11"/>
      <c r="F5" s="12"/>
    </row>
    <row r="6" spans="1:7" x14ac:dyDescent="0.3">
      <c r="A6" s="47" t="s">
        <v>22</v>
      </c>
      <c r="B6" s="48"/>
      <c r="C6" s="4">
        <v>2400000</v>
      </c>
      <c r="D6" s="13">
        <v>1</v>
      </c>
      <c r="E6" s="6"/>
      <c r="F6" s="7"/>
    </row>
    <row r="7" spans="1:7" x14ac:dyDescent="0.3">
      <c r="A7" s="8"/>
      <c r="B7" s="8"/>
      <c r="C7" s="9"/>
      <c r="D7" s="14"/>
      <c r="E7" s="11"/>
      <c r="F7" s="12"/>
    </row>
    <row r="8" spans="1:7" x14ac:dyDescent="0.3">
      <c r="A8" s="15"/>
      <c r="B8" s="16" t="s">
        <v>5</v>
      </c>
      <c r="C8" s="17">
        <f>C4+C6</f>
        <v>3086113</v>
      </c>
      <c r="D8" s="18"/>
      <c r="E8" s="19"/>
      <c r="F8" s="7"/>
    </row>
    <row r="9" spans="1:7" x14ac:dyDescent="0.3">
      <c r="A9" s="20"/>
      <c r="B9" s="20"/>
      <c r="C9" s="21"/>
      <c r="D9" s="22"/>
      <c r="E9" s="6"/>
      <c r="F9" s="7"/>
    </row>
    <row r="10" spans="1:7" x14ac:dyDescent="0.3">
      <c r="A10" s="5">
        <v>1</v>
      </c>
      <c r="B10" s="23" t="s">
        <v>6</v>
      </c>
      <c r="C10" s="4">
        <v>975200</v>
      </c>
      <c r="D10" s="24">
        <f>C10/C24</f>
        <v>0.38857079104757125</v>
      </c>
      <c r="E10" s="6"/>
      <c r="F10" s="7"/>
      <c r="G10" s="25"/>
    </row>
    <row r="11" spans="1:7" x14ac:dyDescent="0.3">
      <c r="A11" s="5">
        <v>2</v>
      </c>
      <c r="B11" s="5" t="s">
        <v>7</v>
      </c>
      <c r="C11" s="4">
        <v>420000</v>
      </c>
      <c r="D11" s="24">
        <f>C11/C24</f>
        <v>0.16735001255125095</v>
      </c>
      <c r="E11" s="6"/>
      <c r="F11" s="7"/>
      <c r="G11" s="25"/>
    </row>
    <row r="12" spans="1:7" ht="18.75" customHeight="1" x14ac:dyDescent="0.3">
      <c r="A12" s="5">
        <v>3</v>
      </c>
      <c r="B12" s="26" t="s">
        <v>8</v>
      </c>
      <c r="C12" s="4">
        <v>150000</v>
      </c>
      <c r="D12" s="24">
        <f>C12/C24</f>
        <v>5.9767861625446762E-2</v>
      </c>
      <c r="E12" s="6"/>
      <c r="F12" s="7"/>
      <c r="G12" s="25"/>
    </row>
    <row r="13" spans="1:7" x14ac:dyDescent="0.3">
      <c r="A13" s="5">
        <v>4</v>
      </c>
      <c r="B13" s="23" t="s">
        <v>9</v>
      </c>
      <c r="C13" s="4">
        <v>294510</v>
      </c>
      <c r="D13" s="24">
        <f>C13/C24</f>
        <v>0.11734821951540218</v>
      </c>
      <c r="E13" s="6"/>
      <c r="F13" s="7"/>
      <c r="G13" s="25"/>
    </row>
    <row r="14" spans="1:7" x14ac:dyDescent="0.3">
      <c r="A14" s="5">
        <v>5</v>
      </c>
      <c r="B14" s="5" t="s">
        <v>10</v>
      </c>
      <c r="C14" s="4">
        <v>100000</v>
      </c>
      <c r="D14" s="24">
        <f>C14/C24</f>
        <v>3.9845241083631175E-2</v>
      </c>
      <c r="E14" s="6"/>
      <c r="F14" s="7"/>
      <c r="G14" s="25"/>
    </row>
    <row r="15" spans="1:7" ht="32.25" customHeight="1" x14ac:dyDescent="0.3">
      <c r="A15" s="5">
        <v>6</v>
      </c>
      <c r="B15" s="26" t="s">
        <v>11</v>
      </c>
      <c r="C15" s="4">
        <v>50000</v>
      </c>
      <c r="D15" s="24">
        <f>C15/C24</f>
        <v>1.9922620541815587E-2</v>
      </c>
      <c r="E15" s="6"/>
      <c r="F15" s="7"/>
      <c r="G15" s="25"/>
    </row>
    <row r="16" spans="1:7" x14ac:dyDescent="0.3">
      <c r="A16" s="5">
        <v>7</v>
      </c>
      <c r="B16" s="5" t="s">
        <v>12</v>
      </c>
      <c r="C16" s="4">
        <v>70000</v>
      </c>
      <c r="D16" s="24">
        <f>C16/C24</f>
        <v>2.7891668758541825E-2</v>
      </c>
      <c r="E16" s="6"/>
      <c r="F16" s="7"/>
      <c r="G16" s="25"/>
    </row>
    <row r="17" spans="1:7" ht="32.25" customHeight="1" x14ac:dyDescent="0.3">
      <c r="A17" s="5">
        <v>8</v>
      </c>
      <c r="B17" s="26" t="s">
        <v>13</v>
      </c>
      <c r="C17" s="4">
        <v>15000</v>
      </c>
      <c r="D17" s="24">
        <f>C17/C24</f>
        <v>5.9767861625446761E-3</v>
      </c>
      <c r="E17" s="6"/>
      <c r="F17" s="7"/>
      <c r="G17" s="25"/>
    </row>
    <row r="18" spans="1:7" x14ac:dyDescent="0.3">
      <c r="A18" s="5">
        <v>9</v>
      </c>
      <c r="B18" s="5" t="s">
        <v>14</v>
      </c>
      <c r="C18" s="4">
        <v>15000</v>
      </c>
      <c r="D18" s="24">
        <f>C18/C24</f>
        <v>5.9767861625446761E-3</v>
      </c>
      <c r="E18" s="6"/>
      <c r="F18" s="7"/>
      <c r="G18" s="25"/>
    </row>
    <row r="19" spans="1:7" x14ac:dyDescent="0.3">
      <c r="A19" s="5">
        <v>10</v>
      </c>
      <c r="B19" s="5" t="s">
        <v>15</v>
      </c>
      <c r="C19" s="4">
        <v>60000</v>
      </c>
      <c r="D19" s="24">
        <f>C19/C24</f>
        <v>2.3907144650178704E-2</v>
      </c>
      <c r="E19" s="6"/>
      <c r="F19" s="7"/>
      <c r="G19" s="25"/>
    </row>
    <row r="20" spans="1:7" ht="18.75" customHeight="1" x14ac:dyDescent="0.3">
      <c r="A20" s="5">
        <v>11</v>
      </c>
      <c r="B20" s="26" t="s">
        <v>16</v>
      </c>
      <c r="C20" s="4">
        <v>170000</v>
      </c>
      <c r="D20" s="24">
        <f>C20/C24</f>
        <v>6.7736909842172996E-2</v>
      </c>
      <c r="E20" s="6"/>
      <c r="F20" s="7"/>
      <c r="G20" s="25"/>
    </row>
    <row r="21" spans="1:7" ht="18.75" customHeight="1" x14ac:dyDescent="0.3">
      <c r="A21" s="5">
        <v>12</v>
      </c>
      <c r="B21" s="26" t="s">
        <v>17</v>
      </c>
      <c r="C21" s="4">
        <v>10000</v>
      </c>
      <c r="D21" s="24">
        <f>C21/C24</f>
        <v>3.9845241083631177E-3</v>
      </c>
      <c r="E21" s="27"/>
      <c r="F21" s="7"/>
      <c r="G21" s="25"/>
    </row>
    <row r="22" spans="1:7" ht="16.5" customHeight="1" x14ac:dyDescent="0.3">
      <c r="A22" s="5">
        <v>13</v>
      </c>
      <c r="B22" s="26" t="s">
        <v>18</v>
      </c>
      <c r="C22" s="4">
        <v>30000</v>
      </c>
      <c r="D22" s="24">
        <f>C22/C24</f>
        <v>1.1953572325089352E-2</v>
      </c>
      <c r="E22" s="27"/>
      <c r="F22" s="7"/>
      <c r="G22" s="25"/>
    </row>
    <row r="23" spans="1:7" ht="16.5" customHeight="1" x14ac:dyDescent="0.3">
      <c r="A23" s="15">
        <v>14</v>
      </c>
      <c r="B23" s="37" t="s">
        <v>25</v>
      </c>
      <c r="C23" s="32">
        <v>150000</v>
      </c>
      <c r="D23" s="24">
        <f>C23/C24</f>
        <v>5.9767861625446762E-2</v>
      </c>
      <c r="E23" s="27"/>
      <c r="F23" s="7"/>
      <c r="G23" s="25"/>
    </row>
    <row r="24" spans="1:7" ht="22.5" customHeight="1" x14ac:dyDescent="0.3">
      <c r="A24" s="15"/>
      <c r="B24" s="28" t="s">
        <v>19</v>
      </c>
      <c r="C24" s="17">
        <f>SUM(C10:C23)</f>
        <v>2509710</v>
      </c>
      <c r="D24" s="29">
        <f>SUM(D10:D23)</f>
        <v>1.0000000000000002</v>
      </c>
      <c r="E24" s="19">
        <f>SUM(E10:E22)</f>
        <v>0</v>
      </c>
      <c r="F24" s="30"/>
      <c r="G24" s="25"/>
    </row>
    <row r="25" spans="1:7" x14ac:dyDescent="0.3">
      <c r="A25" s="8"/>
      <c r="B25" s="8"/>
      <c r="C25" s="8"/>
      <c r="D25" s="10"/>
      <c r="E25" s="31"/>
      <c r="F25" s="31"/>
    </row>
    <row r="26" spans="1:7" ht="15" customHeight="1" x14ac:dyDescent="0.3">
      <c r="A26" s="38" t="s">
        <v>23</v>
      </c>
      <c r="B26" s="38"/>
      <c r="C26" s="32">
        <f>C8-C24</f>
        <v>576403</v>
      </c>
      <c r="D26" s="33"/>
      <c r="E26" s="6">
        <f>E4+E6-E24</f>
        <v>0</v>
      </c>
      <c r="F26" s="34"/>
    </row>
    <row r="27" spans="1:7" ht="15" thickBot="1" x14ac:dyDescent="0.35">
      <c r="E27" s="35"/>
      <c r="F27" s="36"/>
    </row>
  </sheetData>
  <mergeCells count="6">
    <mergeCell ref="A26:B26"/>
    <mergeCell ref="A1:D1"/>
    <mergeCell ref="E1:F2"/>
    <mergeCell ref="A2:D2"/>
    <mergeCell ref="A4:B4"/>
    <mergeCell ref="A6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2024-04-09T05:47:28Z</dcterms:modified>
</cp:coreProperties>
</file>